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Encargos" sheetId="1" r:id="rId1"/>
    <sheet name="BDI" sheetId="2" r:id="rId2"/>
  </sheets>
  <calcPr calcId="152511"/>
</workbook>
</file>

<file path=xl/calcChain.xml><?xml version="1.0" encoding="utf-8"?>
<calcChain xmlns="http://schemas.openxmlformats.org/spreadsheetml/2006/main">
  <c r="E20" i="1" l="1"/>
  <c r="G15" i="2" l="1"/>
  <c r="G20" i="2" s="1"/>
  <c r="G9" i="2"/>
  <c r="E59" i="1" l="1"/>
  <c r="E54" i="1"/>
  <c r="E43" i="1"/>
  <c r="E39" i="1"/>
  <c r="E32" i="1"/>
  <c r="E45" i="1" l="1"/>
</calcChain>
</file>

<file path=xl/sharedStrings.xml><?xml version="1.0" encoding="utf-8"?>
<sst xmlns="http://schemas.openxmlformats.org/spreadsheetml/2006/main" count="104" uniqueCount="93">
  <si>
    <t>Grupo A</t>
  </si>
  <si>
    <t>Encargos Sociais Básicos</t>
  </si>
  <si>
    <t>INSS</t>
  </si>
  <si>
    <t>FGTS</t>
  </si>
  <si>
    <t>SESI</t>
  </si>
  <si>
    <t>SENAI</t>
  </si>
  <si>
    <t>SENAI Adcional (+de 500 empregados)</t>
  </si>
  <si>
    <t>INCRA</t>
  </si>
  <si>
    <t>Salário Educação</t>
  </si>
  <si>
    <t>Seguro contra Acidentes Trabalho</t>
  </si>
  <si>
    <t>SECONCI</t>
  </si>
  <si>
    <t>SEBRAI</t>
  </si>
  <si>
    <t>Total do Grupo A</t>
  </si>
  <si>
    <t>Grupo B</t>
  </si>
  <si>
    <t xml:space="preserve">Encargos que recebem incidência de A </t>
  </si>
  <si>
    <t>Repouso Semanal Remunerado</t>
  </si>
  <si>
    <t>Feriados e Dias Santificados</t>
  </si>
  <si>
    <t>Férias Gozadas</t>
  </si>
  <si>
    <t>Auxílio Enfermidade</t>
  </si>
  <si>
    <t>Auxílio AC. Trabalho</t>
  </si>
  <si>
    <t>Faltas Justificadas</t>
  </si>
  <si>
    <t>13º Salário</t>
  </si>
  <si>
    <t>Licença Paternidade</t>
  </si>
  <si>
    <t>Salario Maternidade</t>
  </si>
  <si>
    <t>Dias de Chuva</t>
  </si>
  <si>
    <t>Total do Grupo B</t>
  </si>
  <si>
    <t>Grupo C</t>
  </si>
  <si>
    <t xml:space="preserve">Encargos que não recebem incidência de A </t>
  </si>
  <si>
    <t>Aviso Prévio Trabalhado</t>
  </si>
  <si>
    <t>Aviso Prévio Indenizado</t>
  </si>
  <si>
    <t>Indenização Adicional (Art. 9º L. 7238)</t>
  </si>
  <si>
    <t>Férias indenizadas</t>
  </si>
  <si>
    <t>Depósito Rescisão sem Justa Causa</t>
  </si>
  <si>
    <t>Total do Grupo C</t>
  </si>
  <si>
    <t>Grupo D</t>
  </si>
  <si>
    <t>Taxas de reincidências</t>
  </si>
  <si>
    <t>Reincidência do Grupo A sobre o B</t>
  </si>
  <si>
    <t>Reincidência do Grupo A sobre aviso previo trabalhado e reincidência do FGTS sobre aviso previo indenizado</t>
  </si>
  <si>
    <t>Total do Grupo D</t>
  </si>
  <si>
    <t>Total Geral</t>
  </si>
  <si>
    <t>BENEFÍCIOS SOCIAIS</t>
  </si>
  <si>
    <t>Grupo I</t>
  </si>
  <si>
    <t>Encanador, Auxiliar de Encanador e Pedreiro</t>
  </si>
  <si>
    <t>VALE TRANSPORTE</t>
  </si>
  <si>
    <t>REFEIÇÃO ALMOÇO</t>
  </si>
  <si>
    <t>EPI</t>
  </si>
  <si>
    <t>FERRAMENTAS MANUAIS</t>
  </si>
  <si>
    <t>Agente Comercial, Agente Administrativo, Gerente Comercial e Motorista</t>
  </si>
  <si>
    <t>Total Geral %</t>
  </si>
  <si>
    <t>MOEDA: REAL</t>
  </si>
  <si>
    <t>REF: Preço Local</t>
  </si>
  <si>
    <t>Incidencia</t>
  </si>
  <si>
    <t xml:space="preserve">Total Geral dos encargps Sociais sem Desoneracão </t>
  </si>
  <si>
    <t>BDI COM DESONERAÇÃO</t>
  </si>
  <si>
    <t>Serviço</t>
  </si>
  <si>
    <t>A)</t>
  </si>
  <si>
    <t>Despesas Indiretas e Lucro</t>
  </si>
  <si>
    <t>1.</t>
  </si>
  <si>
    <t>Administração Central - AC</t>
  </si>
  <si>
    <t>2.</t>
  </si>
  <si>
    <t>Garantia + Seguro (G+S)</t>
  </si>
  <si>
    <t>3.</t>
  </si>
  <si>
    <t>Risco - R</t>
  </si>
  <si>
    <t>5.</t>
  </si>
  <si>
    <t>Despesas Financeiras - DF</t>
  </si>
  <si>
    <t>6.</t>
  </si>
  <si>
    <t>Lucro - L</t>
  </si>
  <si>
    <t>B)</t>
  </si>
  <si>
    <t>7.</t>
  </si>
  <si>
    <t>ISSQN (do local da Obra)</t>
  </si>
  <si>
    <t>8.</t>
  </si>
  <si>
    <t>PIS/PASEP</t>
  </si>
  <si>
    <t>9.</t>
  </si>
  <si>
    <t>CONFINS</t>
  </si>
  <si>
    <t>10.</t>
  </si>
  <si>
    <t>Contribuição Previdenciária sobre a Receita Bruta</t>
  </si>
  <si>
    <t>C)</t>
  </si>
  <si>
    <t>Valor Final do BDI (Após aplicação da fórmula)</t>
  </si>
  <si>
    <t xml:space="preserve">1 +    AC + S + R + G        X       1 + DF         X        1 +   L         </t>
  </si>
  <si>
    <t xml:space="preserve">BDI = </t>
  </si>
  <si>
    <t>1 - I</t>
  </si>
  <si>
    <t xml:space="preserve">                   - 1    =  26,36 %</t>
  </si>
  <si>
    <t>Tributos - I</t>
  </si>
  <si>
    <t>SERVPRED SERVIÇOS PREDIAL E AMBIENTAL LTDA</t>
  </si>
  <si>
    <t>DATA: 05/11/2018</t>
  </si>
  <si>
    <t>CONTRATANTE -COMPANHIA DE SANEAMENTO DO PARÁ - COSANPA</t>
  </si>
  <si>
    <t>SISPLO46 A110000</t>
  </si>
  <si>
    <t>Projeto - CONCORRÊNCIA PÚBLICA Nº 002/2018</t>
  </si>
  <si>
    <t>Unidade - UNINORTE</t>
  </si>
  <si>
    <t>Obra - EXECUÇÃO DE SERVIÇOS COMERCIAIS DE SUPRESSÃO E LIGAÇÕES PREDIAIS</t>
  </si>
  <si>
    <t>a</t>
  </si>
  <si>
    <t>PLANILHA DEMONSTRATIVA DOS ENCARGOS SOCIAIS E COMPLEMENTARES</t>
  </si>
  <si>
    <t>Grupo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</si>
</sst>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indexed="1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7"/>
      <name val="Verdana"/>
      <family val="2"/>
    </font>
    <font>
      <b/>
      <sz val="12"/>
      <color indexed="10"/>
      <name val="Verdana"/>
      <family val="2"/>
    </font>
    <font>
      <b/>
      <sz val="12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36"/>
      </right>
      <top/>
      <bottom style="hair">
        <color indexed="36"/>
      </bottom>
      <diagonal/>
    </border>
    <border>
      <left style="hair">
        <color indexed="36"/>
      </left>
      <right style="hair">
        <color indexed="36"/>
      </right>
      <top/>
      <bottom style="hair">
        <color indexed="36"/>
      </bottom>
      <diagonal/>
    </border>
    <border>
      <left style="hair">
        <color indexed="36"/>
      </left>
      <right/>
      <top/>
      <bottom style="hair">
        <color indexed="36"/>
      </bottom>
      <diagonal/>
    </border>
    <border>
      <left/>
      <right style="hair">
        <color indexed="36"/>
      </right>
      <top style="hair">
        <color indexed="36"/>
      </top>
      <bottom style="hair">
        <color indexed="36"/>
      </bottom>
      <diagonal/>
    </border>
    <border>
      <left style="hair">
        <color indexed="36"/>
      </left>
      <right style="hair">
        <color indexed="36"/>
      </right>
      <top style="hair">
        <color indexed="36"/>
      </top>
      <bottom style="hair">
        <color indexed="36"/>
      </bottom>
      <diagonal/>
    </border>
    <border>
      <left style="hair">
        <color indexed="36"/>
      </left>
      <right/>
      <top style="hair">
        <color indexed="36"/>
      </top>
      <bottom/>
      <diagonal/>
    </border>
    <border>
      <left style="hair">
        <color indexed="36"/>
      </left>
      <right/>
      <top style="hair">
        <color indexed="36"/>
      </top>
      <bottom style="hair">
        <color indexed="3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6"/>
      </bottom>
      <diagonal/>
    </border>
    <border>
      <left style="thin">
        <color indexed="64"/>
      </left>
      <right style="thin">
        <color indexed="64"/>
      </right>
      <top style="hair">
        <color indexed="36"/>
      </top>
      <bottom style="hair">
        <color indexed="36"/>
      </bottom>
      <diagonal/>
    </border>
    <border>
      <left style="thin">
        <color indexed="64"/>
      </left>
      <right style="thin">
        <color indexed="64"/>
      </right>
      <top style="hair">
        <color indexed="36"/>
      </top>
      <bottom style="thin">
        <color indexed="64"/>
      </bottom>
      <diagonal/>
    </border>
    <border>
      <left/>
      <right style="hair">
        <color indexed="36"/>
      </right>
      <top style="hair">
        <color indexed="36"/>
      </top>
      <bottom/>
      <diagonal/>
    </border>
    <border>
      <left style="hair">
        <color indexed="36"/>
      </left>
      <right style="hair">
        <color indexed="36"/>
      </right>
      <top style="hair">
        <color indexed="36"/>
      </top>
      <bottom/>
      <diagonal/>
    </border>
    <border>
      <left style="hair">
        <color indexed="36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justify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wrapText="1"/>
    </xf>
    <xf numFmtId="10" fontId="5" fillId="4" borderId="8" xfId="2" applyNumberFormat="1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10" fontId="5" fillId="0" borderId="9" xfId="2" applyNumberFormat="1" applyFont="1" applyFill="1" applyBorder="1" applyAlignment="1" applyProtection="1">
      <alignment horizontal="center" wrapText="1"/>
      <protection locked="0"/>
    </xf>
    <xf numFmtId="10" fontId="5" fillId="0" borderId="10" xfId="2" applyNumberFormat="1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horizontal="right" wrapText="1"/>
    </xf>
    <xf numFmtId="10" fontId="3" fillId="4" borderId="3" xfId="0" applyNumberFormat="1" applyFont="1" applyFill="1" applyBorder="1" applyAlignment="1">
      <alignment horizontal="center" wrapText="1"/>
    </xf>
    <xf numFmtId="10" fontId="4" fillId="3" borderId="6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right" wrapText="1"/>
    </xf>
    <xf numFmtId="10" fontId="3" fillId="0" borderId="3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0" fontId="4" fillId="0" borderId="6" xfId="0" applyNumberFormat="1" applyFont="1" applyFill="1" applyBorder="1" applyAlignment="1">
      <alignment wrapText="1"/>
    </xf>
    <xf numFmtId="10" fontId="5" fillId="0" borderId="8" xfId="2" applyNumberFormat="1" applyFont="1" applyFill="1" applyBorder="1" applyAlignment="1" applyProtection="1">
      <alignment horizontal="center" wrapText="1"/>
      <protection locked="0"/>
    </xf>
    <xf numFmtId="0" fontId="0" fillId="0" borderId="4" xfId="0" applyBorder="1"/>
    <xf numFmtId="10" fontId="0" fillId="0" borderId="5" xfId="0" applyNumberFormat="1" applyBorder="1" applyAlignment="1">
      <alignment horizontal="center" vertical="justify"/>
    </xf>
    <xf numFmtId="10" fontId="0" fillId="0" borderId="7" xfId="0" applyNumberFormat="1" applyBorder="1"/>
    <xf numFmtId="0" fontId="4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horizontal="right" wrapText="1"/>
    </xf>
    <xf numFmtId="10" fontId="3" fillId="3" borderId="6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horizontal="center" vertical="justify"/>
    </xf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/>
    <xf numFmtId="10" fontId="5" fillId="0" borderId="8" xfId="2" applyNumberFormat="1" applyFont="1" applyFill="1" applyBorder="1" applyProtection="1">
      <protection locked="0"/>
    </xf>
    <xf numFmtId="10" fontId="5" fillId="0" borderId="9" xfId="2" applyNumberFormat="1" applyFont="1" applyFill="1" applyBorder="1" applyProtection="1">
      <protection locked="0"/>
    </xf>
    <xf numFmtId="10" fontId="5" fillId="0" borderId="10" xfId="2" applyNumberFormat="1" applyFont="1" applyFill="1" applyBorder="1" applyProtection="1">
      <protection locked="0"/>
    </xf>
    <xf numFmtId="0" fontId="4" fillId="0" borderId="4" xfId="0" applyFont="1" applyBorder="1"/>
    <xf numFmtId="10" fontId="4" fillId="0" borderId="5" xfId="0" applyNumberFormat="1" applyFont="1" applyBorder="1" applyAlignment="1">
      <alignment horizontal="center" vertical="justify"/>
    </xf>
    <xf numFmtId="43" fontId="1" fillId="0" borderId="3" xfId="1" applyBorder="1"/>
    <xf numFmtId="0" fontId="4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right" wrapText="1"/>
    </xf>
    <xf numFmtId="10" fontId="3" fillId="3" borderId="7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/>
    </xf>
    <xf numFmtId="0" fontId="8" fillId="5" borderId="0" xfId="0" applyFont="1" applyFill="1" applyAlignment="1">
      <alignment horizontal="center" wrapText="1"/>
    </xf>
    <xf numFmtId="10" fontId="8" fillId="3" borderId="0" xfId="0" applyNumberFormat="1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0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0" fontId="9" fillId="0" borderId="0" xfId="2" applyNumberFormat="1" applyFont="1" applyAlignment="1">
      <alignment horizontal="center"/>
    </xf>
    <xf numFmtId="0" fontId="8" fillId="6" borderId="0" xfId="0" applyFont="1" applyFill="1" applyAlignment="1">
      <alignment horizontal="center" wrapText="1"/>
    </xf>
    <xf numFmtId="4" fontId="8" fillId="7" borderId="0" xfId="0" applyNumberFormat="1" applyFont="1" applyFill="1" applyAlignment="1">
      <alignment horizontal="center"/>
    </xf>
    <xf numFmtId="0" fontId="0" fillId="7" borderId="0" xfId="0" applyFill="1"/>
    <xf numFmtId="0" fontId="11" fillId="0" borderId="0" xfId="0" applyFont="1"/>
    <xf numFmtId="0" fontId="11" fillId="0" borderId="0" xfId="0" applyFont="1" applyAlignment="1"/>
    <xf numFmtId="0" fontId="8" fillId="5" borderId="0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8" borderId="0" xfId="0" applyFill="1"/>
    <xf numFmtId="0" fontId="7" fillId="8" borderId="0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8" borderId="0" xfId="0" applyFill="1" applyAlignment="1">
      <alignment horizontal="center"/>
    </xf>
    <xf numFmtId="0" fontId="0" fillId="0" borderId="0" xfId="0" applyAlignme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3467100</xdr:colOff>
      <xdr:row>0</xdr:row>
      <xdr:rowOff>0</xdr:rowOff>
    </xdr:from>
    <xdr:to>
      <xdr:col>3</xdr:col>
      <xdr:colOff>4724243</xdr:colOff>
      <xdr:row>3</xdr:row>
      <xdr:rowOff>123738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0"/>
          <a:ext cx="1257143" cy="6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25</xdr:row>
      <xdr:rowOff>0</xdr:rowOff>
    </xdr:from>
    <xdr:to>
      <xdr:col>4</xdr:col>
      <xdr:colOff>180975</xdr:colOff>
      <xdr:row>25</xdr:row>
      <xdr:rowOff>9525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1123950" y="8572500"/>
          <a:ext cx="388620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25</xdr:row>
      <xdr:rowOff>57150</xdr:rowOff>
    </xdr:from>
    <xdr:to>
      <xdr:col>2</xdr:col>
      <xdr:colOff>1038225</xdr:colOff>
      <xdr:row>27</xdr:row>
      <xdr:rowOff>57150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2124075" y="8629650"/>
          <a:ext cx="76200" cy="323850"/>
        </a:xfrm>
        <a:prstGeom prst="leftBracket">
          <a:avLst>
            <a:gd name="adj" fmla="val 354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733425</xdr:colOff>
      <xdr:row>27</xdr:row>
      <xdr:rowOff>123825</xdr:rowOff>
    </xdr:to>
    <xdr:sp macro="" textlink="">
      <xdr:nvSpPr>
        <xdr:cNvPr id="4" name="AutoShape 8"/>
        <xdr:cNvSpPr>
          <a:spLocks/>
        </xdr:cNvSpPr>
      </xdr:nvSpPr>
      <xdr:spPr bwMode="auto">
        <a:xfrm>
          <a:off x="5353050" y="8248650"/>
          <a:ext cx="85725" cy="771525"/>
        </a:xfrm>
        <a:prstGeom prst="righ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1762125</xdr:colOff>
      <xdr:row>25</xdr:row>
      <xdr:rowOff>47625</xdr:rowOff>
    </xdr:from>
    <xdr:to>
      <xdr:col>2</xdr:col>
      <xdr:colOff>1838325</xdr:colOff>
      <xdr:row>27</xdr:row>
      <xdr:rowOff>47625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2924175" y="8620125"/>
          <a:ext cx="76200" cy="323850"/>
        </a:xfrm>
        <a:prstGeom prst="rightBracket">
          <a:avLst>
            <a:gd name="adj" fmla="val 354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1971675</xdr:colOff>
      <xdr:row>23</xdr:row>
      <xdr:rowOff>0</xdr:rowOff>
    </xdr:from>
    <xdr:to>
      <xdr:col>2</xdr:col>
      <xdr:colOff>2047875</xdr:colOff>
      <xdr:row>24</xdr:row>
      <xdr:rowOff>95250</xdr:rowOff>
    </xdr:to>
    <xdr:sp macro="" textlink="">
      <xdr:nvSpPr>
        <xdr:cNvPr id="6" name="AutoShape 10"/>
        <xdr:cNvSpPr>
          <a:spLocks/>
        </xdr:cNvSpPr>
      </xdr:nvSpPr>
      <xdr:spPr bwMode="auto">
        <a:xfrm>
          <a:off x="3133725" y="8248650"/>
          <a:ext cx="76200" cy="257175"/>
        </a:xfrm>
        <a:prstGeom prst="rightBracket">
          <a:avLst>
            <a:gd name="adj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304800</xdr:colOff>
      <xdr:row>23</xdr:row>
      <xdr:rowOff>0</xdr:rowOff>
    </xdr:from>
    <xdr:to>
      <xdr:col>3</xdr:col>
      <xdr:colOff>381000</xdr:colOff>
      <xdr:row>24</xdr:row>
      <xdr:rowOff>85725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4524375" y="8248650"/>
          <a:ext cx="76200" cy="247650"/>
        </a:xfrm>
        <a:prstGeom prst="leftBracket">
          <a:avLst>
            <a:gd name="adj" fmla="val 27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276225</xdr:colOff>
      <xdr:row>23</xdr:row>
      <xdr:rowOff>0</xdr:rowOff>
    </xdr:from>
    <xdr:to>
      <xdr:col>4</xdr:col>
      <xdr:colOff>352425</xdr:colOff>
      <xdr:row>24</xdr:row>
      <xdr:rowOff>76200</xdr:rowOff>
    </xdr:to>
    <xdr:sp macro="" textlink="">
      <xdr:nvSpPr>
        <xdr:cNvPr id="8" name="AutoShape 12"/>
        <xdr:cNvSpPr>
          <a:spLocks/>
        </xdr:cNvSpPr>
      </xdr:nvSpPr>
      <xdr:spPr bwMode="auto">
        <a:xfrm>
          <a:off x="5105400" y="8248650"/>
          <a:ext cx="76200" cy="238125"/>
        </a:xfrm>
        <a:prstGeom prst="rightBracket">
          <a:avLst>
            <a:gd name="adj" fmla="val 260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542925</xdr:colOff>
      <xdr:row>23</xdr:row>
      <xdr:rowOff>0</xdr:rowOff>
    </xdr:from>
    <xdr:to>
      <xdr:col>1</xdr:col>
      <xdr:colOff>9525</xdr:colOff>
      <xdr:row>24</xdr:row>
      <xdr:rowOff>114300</xdr:rowOff>
    </xdr:to>
    <xdr:sp macro="" textlink="">
      <xdr:nvSpPr>
        <xdr:cNvPr id="9" name="AutoShape 14"/>
        <xdr:cNvSpPr>
          <a:spLocks/>
        </xdr:cNvSpPr>
      </xdr:nvSpPr>
      <xdr:spPr bwMode="auto">
        <a:xfrm>
          <a:off x="781050" y="8248650"/>
          <a:ext cx="76200" cy="276225"/>
        </a:xfrm>
        <a:prstGeom prst="leftBracket">
          <a:avLst>
            <a:gd name="adj" fmla="val 302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257175</xdr:colOff>
      <xdr:row>23</xdr:row>
      <xdr:rowOff>0</xdr:rowOff>
    </xdr:from>
    <xdr:to>
      <xdr:col>2</xdr:col>
      <xdr:colOff>19050</xdr:colOff>
      <xdr:row>24</xdr:row>
      <xdr:rowOff>104775</xdr:rowOff>
    </xdr:to>
    <xdr:sp macro="" textlink="">
      <xdr:nvSpPr>
        <xdr:cNvPr id="10" name="AutoShape 15"/>
        <xdr:cNvSpPr>
          <a:spLocks/>
        </xdr:cNvSpPr>
      </xdr:nvSpPr>
      <xdr:spPr bwMode="auto">
        <a:xfrm>
          <a:off x="1104900" y="8248650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962025</xdr:colOff>
      <xdr:row>23</xdr:row>
      <xdr:rowOff>0</xdr:rowOff>
    </xdr:from>
    <xdr:to>
      <xdr:col>2</xdr:col>
      <xdr:colOff>1038225</xdr:colOff>
      <xdr:row>24</xdr:row>
      <xdr:rowOff>95250</xdr:rowOff>
    </xdr:to>
    <xdr:sp macro="" textlink="">
      <xdr:nvSpPr>
        <xdr:cNvPr id="11" name="AutoShape 16"/>
        <xdr:cNvSpPr>
          <a:spLocks/>
        </xdr:cNvSpPr>
      </xdr:nvSpPr>
      <xdr:spPr bwMode="auto">
        <a:xfrm>
          <a:off x="2124075" y="8248650"/>
          <a:ext cx="76200" cy="257175"/>
        </a:xfrm>
        <a:prstGeom prst="rightBracket">
          <a:avLst>
            <a:gd name="adj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1390650</xdr:colOff>
      <xdr:row>23</xdr:row>
      <xdr:rowOff>0</xdr:rowOff>
    </xdr:from>
    <xdr:to>
      <xdr:col>2</xdr:col>
      <xdr:colOff>1466850</xdr:colOff>
      <xdr:row>24</xdr:row>
      <xdr:rowOff>95250</xdr:rowOff>
    </xdr:to>
    <xdr:sp macro="" textlink="">
      <xdr:nvSpPr>
        <xdr:cNvPr id="12" name="AutoShape 17"/>
        <xdr:cNvSpPr>
          <a:spLocks/>
        </xdr:cNvSpPr>
      </xdr:nvSpPr>
      <xdr:spPr bwMode="auto">
        <a:xfrm>
          <a:off x="2552700" y="8248650"/>
          <a:ext cx="76200" cy="257175"/>
        </a:xfrm>
        <a:prstGeom prst="leftBracket">
          <a:avLst>
            <a:gd name="adj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400050</xdr:colOff>
      <xdr:row>22</xdr:row>
      <xdr:rowOff>133350</xdr:rowOff>
    </xdr:from>
    <xdr:to>
      <xdr:col>0</xdr:col>
      <xdr:colOff>476250</xdr:colOff>
      <xdr:row>28</xdr:row>
      <xdr:rowOff>19050</xdr:rowOff>
    </xdr:to>
    <xdr:sp macro="" textlink="">
      <xdr:nvSpPr>
        <xdr:cNvPr id="13" name="AutoShape 8"/>
        <xdr:cNvSpPr>
          <a:spLocks/>
        </xdr:cNvSpPr>
      </xdr:nvSpPr>
      <xdr:spPr bwMode="auto">
        <a:xfrm flipH="1">
          <a:off x="638175" y="8220075"/>
          <a:ext cx="76200" cy="857250"/>
        </a:xfrm>
        <a:prstGeom prst="righ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57150</xdr:colOff>
      <xdr:row>0</xdr:row>
      <xdr:rowOff>0</xdr:rowOff>
    </xdr:from>
    <xdr:to>
      <xdr:col>5</xdr:col>
      <xdr:colOff>199868</xdr:colOff>
      <xdr:row>3</xdr:row>
      <xdr:rowOff>123738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0"/>
          <a:ext cx="1257143" cy="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opLeftCell="A10" workbookViewId="0">
      <selection sqref="A1:A1048576"/>
    </sheetView>
  </sheetViews>
  <sheetFormatPr defaultRowHeight="15" x14ac:dyDescent="0.25"/>
  <cols>
    <col min="4" max="4" width="73.85546875" customWidth="1"/>
    <col min="5" max="5" width="18.28515625" customWidth="1"/>
  </cols>
  <sheetData>
    <row r="1" spans="2:8" x14ac:dyDescent="0.25">
      <c r="C1" s="49" t="s">
        <v>83</v>
      </c>
      <c r="D1" s="49"/>
      <c r="E1" t="s">
        <v>84</v>
      </c>
    </row>
    <row r="2" spans="2:8" x14ac:dyDescent="0.25">
      <c r="C2" s="49" t="s">
        <v>85</v>
      </c>
      <c r="D2" s="49"/>
      <c r="E2" t="s">
        <v>86</v>
      </c>
    </row>
    <row r="3" spans="2:8" x14ac:dyDescent="0.25">
      <c r="C3" s="49" t="s">
        <v>87</v>
      </c>
      <c r="D3" s="49"/>
      <c r="E3" t="s">
        <v>49</v>
      </c>
    </row>
    <row r="4" spans="2:8" x14ac:dyDescent="0.25">
      <c r="B4" s="1"/>
      <c r="C4" s="49" t="s">
        <v>88</v>
      </c>
      <c r="D4" s="49"/>
      <c r="E4" t="s">
        <v>50</v>
      </c>
    </row>
    <row r="5" spans="2:8" x14ac:dyDescent="0.25">
      <c r="B5" s="1"/>
      <c r="C5" s="49" t="s">
        <v>89</v>
      </c>
      <c r="D5" s="49"/>
      <c r="E5" s="49"/>
    </row>
    <row r="6" spans="2:8" x14ac:dyDescent="0.25">
      <c r="B6" s="1"/>
      <c r="C6" s="49"/>
      <c r="D6" s="49"/>
      <c r="E6" s="48"/>
      <c r="F6" s="48"/>
    </row>
    <row r="7" spans="2:8" x14ac:dyDescent="0.25">
      <c r="B7" s="1"/>
      <c r="C7" s="49"/>
      <c r="D7" s="72" t="s">
        <v>91</v>
      </c>
      <c r="E7" s="48"/>
      <c r="F7" s="48"/>
    </row>
    <row r="8" spans="2:8" x14ac:dyDescent="0.25">
      <c r="B8" s="1"/>
      <c r="C8" s="49"/>
      <c r="D8" s="49"/>
      <c r="E8" s="48"/>
      <c r="F8" s="48"/>
    </row>
    <row r="9" spans="2:8" x14ac:dyDescent="0.25">
      <c r="B9" s="1"/>
      <c r="C9" s="2" t="s">
        <v>0</v>
      </c>
      <c r="D9" s="3" t="s">
        <v>1</v>
      </c>
      <c r="E9" s="4" t="s">
        <v>51</v>
      </c>
    </row>
    <row r="10" spans="2:8" x14ac:dyDescent="0.25">
      <c r="B10" s="1"/>
      <c r="C10" s="5">
        <v>1</v>
      </c>
      <c r="D10" s="6" t="s">
        <v>2</v>
      </c>
      <c r="E10" s="7">
        <v>0.2</v>
      </c>
    </row>
    <row r="11" spans="2:8" x14ac:dyDescent="0.25">
      <c r="B11" s="1"/>
      <c r="C11" s="8">
        <v>2</v>
      </c>
      <c r="D11" s="9" t="s">
        <v>3</v>
      </c>
      <c r="E11" s="10">
        <v>0.08</v>
      </c>
    </row>
    <row r="12" spans="2:8" x14ac:dyDescent="0.25">
      <c r="B12" s="1"/>
      <c r="C12" s="8">
        <v>3</v>
      </c>
      <c r="D12" s="9" t="s">
        <v>4</v>
      </c>
      <c r="E12" s="10">
        <v>1.4999999999999999E-2</v>
      </c>
    </row>
    <row r="13" spans="2:8" x14ac:dyDescent="0.25">
      <c r="B13" s="1"/>
      <c r="C13" s="8">
        <v>4</v>
      </c>
      <c r="D13" s="9" t="s">
        <v>5</v>
      </c>
      <c r="E13" s="10">
        <v>0.01</v>
      </c>
    </row>
    <row r="14" spans="2:8" x14ac:dyDescent="0.25">
      <c r="B14" s="1"/>
      <c r="C14" s="8">
        <v>5</v>
      </c>
      <c r="D14" s="9" t="s">
        <v>6</v>
      </c>
      <c r="E14" s="10">
        <v>0</v>
      </c>
      <c r="H14" t="s">
        <v>90</v>
      </c>
    </row>
    <row r="15" spans="2:8" x14ac:dyDescent="0.25">
      <c r="B15" s="1"/>
      <c r="C15" s="8">
        <v>6</v>
      </c>
      <c r="D15" s="9" t="s">
        <v>7</v>
      </c>
      <c r="E15" s="10">
        <v>2E-3</v>
      </c>
    </row>
    <row r="16" spans="2:8" x14ac:dyDescent="0.25">
      <c r="B16" s="1"/>
      <c r="C16" s="8">
        <v>7</v>
      </c>
      <c r="D16" s="9" t="s">
        <v>8</v>
      </c>
      <c r="E16" s="10">
        <v>2.5000000000000001E-2</v>
      </c>
    </row>
    <row r="17" spans="2:5" x14ac:dyDescent="0.25">
      <c r="B17" s="1"/>
      <c r="C17" s="8">
        <v>8</v>
      </c>
      <c r="D17" s="9" t="s">
        <v>9</v>
      </c>
      <c r="E17" s="10">
        <v>0.03</v>
      </c>
    </row>
    <row r="18" spans="2:5" x14ac:dyDescent="0.25">
      <c r="B18" s="1"/>
      <c r="C18" s="8">
        <v>9</v>
      </c>
      <c r="D18" s="9" t="s">
        <v>10</v>
      </c>
      <c r="E18" s="10">
        <v>0</v>
      </c>
    </row>
    <row r="19" spans="2:5" x14ac:dyDescent="0.25">
      <c r="B19" s="1"/>
      <c r="C19" s="8">
        <v>10</v>
      </c>
      <c r="D19" s="9" t="s">
        <v>11</v>
      </c>
      <c r="E19" s="11">
        <v>6.0000000000000001E-3</v>
      </c>
    </row>
    <row r="20" spans="2:5" x14ac:dyDescent="0.25">
      <c r="B20" s="1"/>
      <c r="C20" s="12"/>
      <c r="D20" s="13" t="s">
        <v>12</v>
      </c>
      <c r="E20" s="14">
        <f>SUM(E10:E19)</f>
        <v>0.3680000000000001</v>
      </c>
    </row>
    <row r="21" spans="2:5" x14ac:dyDescent="0.25">
      <c r="B21" s="1"/>
      <c r="C21" s="2" t="s">
        <v>13</v>
      </c>
      <c r="D21" s="3" t="s">
        <v>14</v>
      </c>
      <c r="E21" s="15"/>
    </row>
    <row r="22" spans="2:5" x14ac:dyDescent="0.25">
      <c r="B22" s="1"/>
      <c r="C22" s="5">
        <v>1</v>
      </c>
      <c r="D22" s="6" t="s">
        <v>15</v>
      </c>
      <c r="E22" s="7">
        <v>0.18140000000000001</v>
      </c>
    </row>
    <row r="23" spans="2:5" x14ac:dyDescent="0.25">
      <c r="B23" s="1"/>
      <c r="C23" s="8">
        <v>2</v>
      </c>
      <c r="D23" s="9" t="s">
        <v>16</v>
      </c>
      <c r="E23" s="10">
        <v>4.1599999999999998E-2</v>
      </c>
    </row>
    <row r="24" spans="2:5" x14ac:dyDescent="0.25">
      <c r="B24" s="1"/>
      <c r="C24" s="8">
        <v>3</v>
      </c>
      <c r="D24" s="9" t="s">
        <v>17</v>
      </c>
      <c r="E24" s="10">
        <v>0.1086</v>
      </c>
    </row>
    <row r="25" spans="2:5" x14ac:dyDescent="0.25">
      <c r="B25" s="1"/>
      <c r="C25" s="8">
        <v>4</v>
      </c>
      <c r="D25" s="9" t="s">
        <v>18</v>
      </c>
      <c r="E25" s="10">
        <v>9.2999999999999992E-3</v>
      </c>
    </row>
    <row r="26" spans="2:5" x14ac:dyDescent="0.25">
      <c r="B26" s="1"/>
      <c r="C26" s="8">
        <v>5</v>
      </c>
      <c r="D26" s="9" t="s">
        <v>19</v>
      </c>
      <c r="E26" s="10">
        <v>1.1000000000000001E-3</v>
      </c>
    </row>
    <row r="27" spans="2:5" x14ac:dyDescent="0.25">
      <c r="B27" s="1"/>
      <c r="C27" s="8">
        <v>6</v>
      </c>
      <c r="D27" s="9" t="s">
        <v>20</v>
      </c>
      <c r="E27" s="10">
        <v>7.4000000000000003E-3</v>
      </c>
    </row>
    <row r="28" spans="2:5" x14ac:dyDescent="0.25">
      <c r="B28" s="1"/>
      <c r="C28" s="8">
        <v>7</v>
      </c>
      <c r="D28" s="9" t="s">
        <v>21</v>
      </c>
      <c r="E28" s="10">
        <v>0.111</v>
      </c>
    </row>
    <row r="29" spans="2:5" x14ac:dyDescent="0.25">
      <c r="B29" s="1"/>
      <c r="C29" s="8">
        <v>8</v>
      </c>
      <c r="D29" s="9" t="s">
        <v>22</v>
      </c>
      <c r="E29" s="10">
        <v>6.9999999999999999E-4</v>
      </c>
    </row>
    <row r="30" spans="2:5" x14ac:dyDescent="0.25">
      <c r="B30" s="1"/>
      <c r="C30" s="8">
        <v>9</v>
      </c>
      <c r="D30" s="9" t="s">
        <v>23</v>
      </c>
      <c r="E30" s="10">
        <v>2.9999999999999997E-4</v>
      </c>
    </row>
    <row r="31" spans="2:5" x14ac:dyDescent="0.25">
      <c r="B31" s="1"/>
      <c r="C31" s="8">
        <v>10</v>
      </c>
      <c r="D31" s="9" t="s">
        <v>24</v>
      </c>
      <c r="E31" s="10">
        <v>2.8299999999999999E-2</v>
      </c>
    </row>
    <row r="32" spans="2:5" x14ac:dyDescent="0.25">
      <c r="B32" s="1"/>
      <c r="C32" s="12"/>
      <c r="D32" s="13" t="s">
        <v>25</v>
      </c>
      <c r="E32" s="14">
        <f>SUM(E22:E31)</f>
        <v>0.48969999999999997</v>
      </c>
    </row>
    <row r="33" spans="2:5" x14ac:dyDescent="0.25">
      <c r="B33" s="1"/>
      <c r="C33" s="2" t="s">
        <v>26</v>
      </c>
      <c r="D33" s="3" t="s">
        <v>27</v>
      </c>
      <c r="E33" s="15"/>
    </row>
    <row r="34" spans="2:5" x14ac:dyDescent="0.25">
      <c r="B34" s="1"/>
      <c r="C34" s="5">
        <v>1</v>
      </c>
      <c r="D34" s="9" t="s">
        <v>28</v>
      </c>
      <c r="E34" s="7">
        <v>1.6999999999999999E-3</v>
      </c>
    </row>
    <row r="35" spans="2:5" x14ac:dyDescent="0.25">
      <c r="B35" s="1"/>
      <c r="C35" s="8">
        <v>2</v>
      </c>
      <c r="D35" s="9" t="s">
        <v>29</v>
      </c>
      <c r="E35" s="10">
        <v>7.1400000000000005E-2</v>
      </c>
    </row>
    <row r="36" spans="2:5" x14ac:dyDescent="0.25">
      <c r="B36" s="1"/>
      <c r="C36" s="8">
        <v>3</v>
      </c>
      <c r="D36" s="9" t="s">
        <v>30</v>
      </c>
      <c r="E36" s="10">
        <v>6.0000000000000001E-3</v>
      </c>
    </row>
    <row r="37" spans="2:5" x14ac:dyDescent="0.25">
      <c r="B37" s="1"/>
      <c r="C37" s="8">
        <v>4</v>
      </c>
      <c r="D37" s="9" t="s">
        <v>31</v>
      </c>
      <c r="E37" s="10">
        <v>3.2000000000000001E-2</v>
      </c>
    </row>
    <row r="38" spans="2:5" x14ac:dyDescent="0.25">
      <c r="B38" s="1"/>
      <c r="C38" s="8">
        <v>5</v>
      </c>
      <c r="D38" s="9" t="s">
        <v>32</v>
      </c>
      <c r="E38" s="10">
        <v>5.3100000000000001E-2</v>
      </c>
    </row>
    <row r="39" spans="2:5" x14ac:dyDescent="0.25">
      <c r="B39" s="1"/>
      <c r="C39" s="16"/>
      <c r="D39" s="17" t="s">
        <v>33</v>
      </c>
      <c r="E39" s="18">
        <f>SUM(E34:E38)</f>
        <v>0.16420000000000001</v>
      </c>
    </row>
    <row r="40" spans="2:5" x14ac:dyDescent="0.25">
      <c r="B40" s="1"/>
      <c r="C40" s="19" t="s">
        <v>34</v>
      </c>
      <c r="D40" s="20" t="s">
        <v>35</v>
      </c>
      <c r="E40" s="21"/>
    </row>
    <row r="41" spans="2:5" x14ac:dyDescent="0.25">
      <c r="B41" s="1"/>
      <c r="C41" s="8">
        <v>1</v>
      </c>
      <c r="D41" s="9" t="s">
        <v>36</v>
      </c>
      <c r="E41" s="22">
        <v>0.1802</v>
      </c>
    </row>
    <row r="42" spans="2:5" ht="22.5" x14ac:dyDescent="0.25">
      <c r="B42" s="1"/>
      <c r="C42" s="8">
        <v>2</v>
      </c>
      <c r="D42" s="9" t="s">
        <v>37</v>
      </c>
      <c r="E42" s="10">
        <v>6.3E-3</v>
      </c>
    </row>
    <row r="43" spans="2:5" x14ac:dyDescent="0.25">
      <c r="B43" s="1"/>
      <c r="C43" s="12"/>
      <c r="D43" s="13" t="s">
        <v>38</v>
      </c>
      <c r="E43" s="14">
        <f>SUM(E41:E42)</f>
        <v>0.1865</v>
      </c>
    </row>
    <row r="44" spans="2:5" x14ac:dyDescent="0.25">
      <c r="B44" s="1"/>
      <c r="C44" s="23"/>
      <c r="D44" s="24"/>
      <c r="E44" s="25"/>
    </row>
    <row r="45" spans="2:5" x14ac:dyDescent="0.25">
      <c r="B45" s="1"/>
      <c r="C45" s="26"/>
      <c r="D45" s="27" t="s">
        <v>52</v>
      </c>
      <c r="E45" s="28">
        <f>E20+E32+E39+E43</f>
        <v>1.2084000000000001</v>
      </c>
    </row>
    <row r="46" spans="2:5" x14ac:dyDescent="0.25">
      <c r="B46" s="1"/>
      <c r="D46" s="29"/>
    </row>
    <row r="47" spans="2:5" x14ac:dyDescent="0.25">
      <c r="B47" s="1"/>
      <c r="D47" s="30" t="s">
        <v>40</v>
      </c>
    </row>
    <row r="48" spans="2:5" ht="15.75" x14ac:dyDescent="0.25">
      <c r="B48" s="1"/>
      <c r="C48" s="31" t="s">
        <v>41</v>
      </c>
      <c r="D48" s="32" t="s">
        <v>42</v>
      </c>
      <c r="E48" s="33"/>
    </row>
    <row r="49" spans="2:5" x14ac:dyDescent="0.25">
      <c r="B49" s="1"/>
      <c r="C49" s="34">
        <v>1</v>
      </c>
      <c r="D49" s="35" t="s">
        <v>43</v>
      </c>
      <c r="E49" s="36">
        <v>7.9299999999999995E-2</v>
      </c>
    </row>
    <row r="50" spans="2:5" x14ac:dyDescent="0.25">
      <c r="B50" s="1"/>
      <c r="C50" s="34">
        <v>2</v>
      </c>
      <c r="D50" s="35" t="s">
        <v>44</v>
      </c>
      <c r="E50" s="37">
        <v>0.2787</v>
      </c>
    </row>
    <row r="51" spans="2:5" x14ac:dyDescent="0.25">
      <c r="B51" s="1"/>
      <c r="C51" s="34">
        <v>3</v>
      </c>
      <c r="D51" s="35" t="s">
        <v>45</v>
      </c>
      <c r="E51" s="37">
        <v>0.05</v>
      </c>
    </row>
    <row r="52" spans="2:5" x14ac:dyDescent="0.25">
      <c r="B52" s="1"/>
      <c r="C52" s="34">
        <v>4</v>
      </c>
      <c r="D52" s="35" t="s">
        <v>46</v>
      </c>
      <c r="E52" s="38">
        <v>0.02</v>
      </c>
    </row>
    <row r="53" spans="2:5" x14ac:dyDescent="0.25">
      <c r="B53" s="1"/>
      <c r="C53" s="39"/>
      <c r="D53" s="40"/>
      <c r="E53" s="41"/>
    </row>
    <row r="54" spans="2:5" x14ac:dyDescent="0.25">
      <c r="B54" s="1"/>
      <c r="C54" s="42"/>
      <c r="D54" s="43" t="s">
        <v>39</v>
      </c>
      <c r="E54" s="44">
        <f>SUM(E49:E53)</f>
        <v>0.42799999999999999</v>
      </c>
    </row>
    <row r="55" spans="2:5" ht="15.75" x14ac:dyDescent="0.25">
      <c r="B55" s="1"/>
      <c r="C55" s="45" t="s">
        <v>92</v>
      </c>
      <c r="D55" s="46" t="s">
        <v>47</v>
      </c>
      <c r="E55" s="47"/>
    </row>
    <row r="56" spans="2:5" x14ac:dyDescent="0.25">
      <c r="B56" s="1"/>
      <c r="C56" s="34">
        <v>1</v>
      </c>
      <c r="D56" s="35" t="s">
        <v>43</v>
      </c>
      <c r="E56" s="36">
        <v>7.9299999999999995E-2</v>
      </c>
    </row>
    <row r="57" spans="2:5" x14ac:dyDescent="0.25">
      <c r="B57" s="1"/>
      <c r="C57" s="34">
        <v>2</v>
      </c>
      <c r="D57" s="35" t="s">
        <v>44</v>
      </c>
      <c r="E57" s="38">
        <v>0.2787</v>
      </c>
    </row>
    <row r="58" spans="2:5" x14ac:dyDescent="0.25">
      <c r="B58" s="1"/>
      <c r="C58" s="39"/>
      <c r="D58" s="40"/>
      <c r="E58" s="41"/>
    </row>
    <row r="59" spans="2:5" x14ac:dyDescent="0.25">
      <c r="B59" s="1"/>
      <c r="C59" s="26"/>
      <c r="D59" s="27" t="s">
        <v>48</v>
      </c>
      <c r="E59" s="28">
        <f>SUM(E56:E58)</f>
        <v>0.35799999999999998</v>
      </c>
    </row>
    <row r="60" spans="2:5" x14ac:dyDescent="0.25">
      <c r="B60" s="1"/>
      <c r="D60" s="29"/>
    </row>
  </sheetData>
  <pageMargins left="0.7" right="0.7" top="0.75" bottom="0.75" header="0.3" footer="0.3"/>
  <pageSetup paperSize="9" scale="60" fitToHeight="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sqref="A1:G5"/>
    </sheetView>
  </sheetViews>
  <sheetFormatPr defaultRowHeight="15" x14ac:dyDescent="0.25"/>
  <cols>
    <col min="3" max="3" width="44.85546875" customWidth="1"/>
    <col min="4" max="4" width="7.5703125" customWidth="1"/>
    <col min="7" max="7" width="18.140625" customWidth="1"/>
  </cols>
  <sheetData>
    <row r="1" spans="1:9" x14ac:dyDescent="0.25">
      <c r="A1" s="73" t="s">
        <v>83</v>
      </c>
      <c r="B1" s="73"/>
      <c r="C1" s="73"/>
      <c r="G1" t="s">
        <v>84</v>
      </c>
    </row>
    <row r="2" spans="1:9" x14ac:dyDescent="0.25">
      <c r="A2" s="73" t="s">
        <v>85</v>
      </c>
      <c r="B2" s="73"/>
      <c r="C2" s="73"/>
      <c r="G2" t="s">
        <v>86</v>
      </c>
    </row>
    <row r="3" spans="1:9" x14ac:dyDescent="0.25">
      <c r="A3" s="73" t="s">
        <v>87</v>
      </c>
      <c r="B3" s="73"/>
      <c r="C3" s="73"/>
      <c r="G3" t="s">
        <v>49</v>
      </c>
    </row>
    <row r="4" spans="1:9" x14ac:dyDescent="0.25">
      <c r="A4" s="73" t="s">
        <v>88</v>
      </c>
      <c r="B4" s="73"/>
      <c r="C4" s="73"/>
      <c r="G4" t="s">
        <v>50</v>
      </c>
    </row>
    <row r="5" spans="1:9" x14ac:dyDescent="0.25">
      <c r="A5" s="73" t="s">
        <v>89</v>
      </c>
      <c r="B5" s="73"/>
      <c r="C5" s="73"/>
    </row>
    <row r="7" spans="1:9" ht="15.75" customHeight="1" x14ac:dyDescent="0.25">
      <c r="A7" s="69"/>
      <c r="B7" s="70"/>
      <c r="C7" s="70" t="s">
        <v>53</v>
      </c>
      <c r="D7" s="70"/>
      <c r="E7" s="70"/>
      <c r="F7" s="70"/>
      <c r="G7" s="69"/>
    </row>
    <row r="8" spans="1:9" x14ac:dyDescent="0.25">
      <c r="E8" s="50"/>
      <c r="G8" s="50" t="s">
        <v>54</v>
      </c>
    </row>
    <row r="9" spans="1:9" ht="15" customHeight="1" x14ac:dyDescent="0.25">
      <c r="A9" s="51" t="s">
        <v>55</v>
      </c>
      <c r="B9" s="65"/>
      <c r="C9" s="65" t="s">
        <v>56</v>
      </c>
      <c r="D9" s="65"/>
      <c r="E9" s="52"/>
      <c r="F9" s="53"/>
      <c r="G9" s="52">
        <f>SUM(G10:G14)</f>
        <v>9.5299999999999996E-2</v>
      </c>
      <c r="I9" s="71"/>
    </row>
    <row r="10" spans="1:9" x14ac:dyDescent="0.25">
      <c r="A10" s="54"/>
      <c r="B10" s="55" t="s">
        <v>57</v>
      </c>
      <c r="C10" s="56" t="s">
        <v>58</v>
      </c>
      <c r="D10" s="56"/>
      <c r="E10" s="57"/>
      <c r="G10" s="57">
        <v>2.52E-2</v>
      </c>
    </row>
    <row r="11" spans="1:9" x14ac:dyDescent="0.25">
      <c r="A11" s="54"/>
      <c r="B11" s="55" t="s">
        <v>59</v>
      </c>
      <c r="C11" s="56" t="s">
        <v>60</v>
      </c>
      <c r="D11" s="56"/>
      <c r="E11" s="57"/>
      <c r="G11" s="57">
        <v>3.3999999999999998E-3</v>
      </c>
    </row>
    <row r="12" spans="1:9" x14ac:dyDescent="0.25">
      <c r="A12" s="54"/>
      <c r="B12" s="55" t="s">
        <v>61</v>
      </c>
      <c r="C12" s="56" t="s">
        <v>62</v>
      </c>
      <c r="D12" s="56"/>
      <c r="E12" s="57"/>
      <c r="G12" s="57">
        <v>1.8E-3</v>
      </c>
    </row>
    <row r="13" spans="1:9" x14ac:dyDescent="0.25">
      <c r="A13" s="54"/>
      <c r="B13" s="55" t="s">
        <v>63</v>
      </c>
      <c r="C13" s="56" t="s">
        <v>64</v>
      </c>
      <c r="D13" s="56"/>
      <c r="E13" s="57"/>
      <c r="G13" s="57">
        <v>3.2000000000000002E-3</v>
      </c>
    </row>
    <row r="14" spans="1:9" x14ac:dyDescent="0.25">
      <c r="A14" s="54"/>
      <c r="B14" s="55" t="s">
        <v>65</v>
      </c>
      <c r="C14" s="56" t="s">
        <v>66</v>
      </c>
      <c r="D14" s="56"/>
      <c r="E14" s="57"/>
      <c r="G14" s="57">
        <v>6.1699999999999998E-2</v>
      </c>
    </row>
    <row r="15" spans="1:9" ht="15" customHeight="1" x14ac:dyDescent="0.25">
      <c r="A15" s="51" t="s">
        <v>67</v>
      </c>
      <c r="B15" s="65"/>
      <c r="C15" s="65" t="s">
        <v>82</v>
      </c>
      <c r="D15" s="65"/>
      <c r="E15" s="52"/>
      <c r="F15" s="53"/>
      <c r="G15" s="52">
        <f>SUM(G16:G19)</f>
        <v>0.13150000000000001</v>
      </c>
    </row>
    <row r="16" spans="1:9" x14ac:dyDescent="0.25">
      <c r="A16" s="54"/>
      <c r="B16" s="58" t="s">
        <v>68</v>
      </c>
      <c r="C16" s="56" t="s">
        <v>69</v>
      </c>
      <c r="E16" s="59"/>
      <c r="G16" s="59">
        <v>0.05</v>
      </c>
    </row>
    <row r="17" spans="1:7" x14ac:dyDescent="0.25">
      <c r="A17" s="54"/>
      <c r="B17" s="58" t="s">
        <v>70</v>
      </c>
      <c r="C17" s="56" t="s">
        <v>71</v>
      </c>
      <c r="E17" s="59"/>
      <c r="G17" s="59">
        <v>6.4999999999999997E-3</v>
      </c>
    </row>
    <row r="18" spans="1:7" x14ac:dyDescent="0.25">
      <c r="A18" s="54"/>
      <c r="B18" s="58" t="s">
        <v>72</v>
      </c>
      <c r="C18" s="56" t="s">
        <v>73</v>
      </c>
      <c r="E18" s="59"/>
      <c r="G18" s="59">
        <v>0.03</v>
      </c>
    </row>
    <row r="19" spans="1:7" x14ac:dyDescent="0.25">
      <c r="A19" s="54"/>
      <c r="B19" s="58" t="s">
        <v>74</v>
      </c>
      <c r="C19" s="56" t="s">
        <v>75</v>
      </c>
      <c r="E19" s="59"/>
      <c r="G19" s="59">
        <v>4.4999999999999998E-2</v>
      </c>
    </row>
    <row r="20" spans="1:7" ht="15" customHeight="1" x14ac:dyDescent="0.25">
      <c r="A20" s="60" t="s">
        <v>76</v>
      </c>
      <c r="B20" s="66"/>
      <c r="C20" s="66" t="s">
        <v>77</v>
      </c>
      <c r="D20" s="66"/>
      <c r="E20" s="61"/>
      <c r="F20" s="62"/>
      <c r="G20" s="61">
        <f>((((1+(G10+G12+G11))*(1+G13)*(1+G14))/(1-G15)-1)*100)</f>
        <v>26.364582864248721</v>
      </c>
    </row>
    <row r="24" spans="1:7" x14ac:dyDescent="0.25">
      <c r="B24" s="63" t="s">
        <v>78</v>
      </c>
    </row>
    <row r="25" spans="1:7" x14ac:dyDescent="0.25">
      <c r="A25" t="s">
        <v>79</v>
      </c>
      <c r="C25" s="63"/>
      <c r="E25" s="64" t="s">
        <v>81</v>
      </c>
      <c r="F25" s="64"/>
    </row>
    <row r="26" spans="1:7" x14ac:dyDescent="0.25">
      <c r="C26" s="67"/>
      <c r="D26" s="67"/>
    </row>
    <row r="27" spans="1:7" x14ac:dyDescent="0.25">
      <c r="C27" s="68" t="s">
        <v>80</v>
      </c>
      <c r="D27" s="68"/>
    </row>
  </sheetData>
  <mergeCells count="5">
    <mergeCell ref="A1:C1"/>
    <mergeCell ref="A2:C2"/>
    <mergeCell ref="A3:C3"/>
    <mergeCell ref="A4:C4"/>
    <mergeCell ref="A5:C5"/>
  </mergeCells>
  <pageMargins left="0.511811024" right="0.511811024" top="0.78740157499999996" bottom="0.78740157499999996" header="0.31496062000000002" footer="0.31496062000000002"/>
  <pageSetup paperSize="9" scale="86" fitToHeight="0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Encargos</vt:lpstr>
      <vt:lpstr>BDI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2018-10-24T22:40:48Z</dcterms:modified>
</cp:coreProperties>
</file>